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95" windowHeight="6105" tabRatio="564" activeTab="0"/>
  </bookViews>
  <sheets>
    <sheet name="Joueur vs PascalP" sheetId="1" r:id="rId1"/>
    <sheet name="Joueur vs Stauf" sheetId="2" r:id="rId2"/>
    <sheet name="Joueur vs Joueur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<sst xmlns="http://schemas.openxmlformats.org/spreadsheetml/2006/main" count="92" uniqueCount="32">
  <si>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Pascal P (V1.0)</t>
  </si>
  <si>
    <t>Paul Toth (V1.0)</t>
  </si>
  <si>
    <t>Partie 1</t>
  </si>
  <si>
    <t>Temps</t>
  </si>
  <si>
    <t>Partie 2</t>
  </si>
  <si>
    <t>Partie 3</t>
  </si>
  <si>
    <t>Partie 4</t>
  </si>
  <si>
    <t>Partie 5</t>
  </si>
  <si>
    <t>Pions</t>
  </si>
  <si>
    <t>Score</t>
  </si>
  <si>
    <t>Moyennes</t>
  </si>
  <si>
    <t>Ecart</t>
  </si>
  <si>
    <t>Partie 6</t>
  </si>
  <si>
    <t>Partie 7</t>
  </si>
  <si>
    <t>Partie 8</t>
  </si>
  <si>
    <t>Partie 9</t>
  </si>
  <si>
    <t>Partie 10</t>
  </si>
  <si>
    <t>Pascal P commence</t>
  </si>
  <si>
    <t>Autre joueur commence</t>
  </si>
  <si>
    <t>Eric Pignet (1)</t>
  </si>
  <si>
    <t>MardiP V2.0</t>
  </si>
  <si>
    <t>MardiP V3.0</t>
  </si>
  <si>
    <t>MardiP V2.2</t>
  </si>
  <si>
    <t>Waugh V0.4</t>
  </si>
  <si>
    <t>Waugh V0.5</t>
  </si>
  <si>
    <t>Stauf</t>
  </si>
  <si>
    <t>Partie jouées manuellement contre Stauf (The 7th Guest)</t>
  </si>
  <si>
    <t>Daniel D. V1.0</t>
  </si>
  <si>
    <t>Rapport</t>
  </si>
  <si>
    <t>Pascal P (V1.1)</t>
  </si>
  <si>
    <t>Mcycles</t>
  </si>
  <si>
    <t>Parties contre Pascal P V1.1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</si>
</sst>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"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22" xfId="0" applyFill="1" applyBorder="1" applyAlignment="1">
      <alignment/>
    </xf>
    <xf numFmtId="2" fontId="0" fillId="2" borderId="9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2" fontId="0" fillId="6" borderId="9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0" fontId="0" fillId="5" borderId="30" xfId="0" applyFill="1" applyBorder="1" applyAlignment="1">
      <alignment horizontal="center" vertical="center"/>
    </xf>
    <xf numFmtId="0" fontId="0" fillId="5" borderId="13" xfId="0" applyFill="1" applyBorder="1" applyAlignment="1">
      <alignment horizontal="right"/>
    </xf>
    <xf numFmtId="2" fontId="0" fillId="5" borderId="13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2" fontId="0" fillId="6" borderId="31" xfId="0" applyNumberFormat="1" applyFill="1" applyBorder="1" applyAlignment="1">
      <alignment horizontal="center"/>
    </xf>
    <xf numFmtId="2" fontId="0" fillId="3" borderId="31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6" borderId="25" xfId="0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0" fillId="6" borderId="16" xfId="0" applyFill="1" applyBorder="1" applyAlignment="1">
      <alignment horizontal="right"/>
    </xf>
    <xf numFmtId="2" fontId="0" fillId="6" borderId="17" xfId="0" applyNumberFormat="1" applyFill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0" fontId="0" fillId="6" borderId="18" xfId="0" applyFill="1" applyBorder="1" applyAlignment="1">
      <alignment horizontal="right"/>
    </xf>
    <xf numFmtId="2" fontId="0" fillId="6" borderId="3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70" zoomScaleNormal="70" workbookViewId="0" topLeftCell="A1">
      <selection activeCell="C52" sqref="C52:L52"/>
    </sheetView>
  </sheetViews>
  <sheetFormatPr defaultColWidth="11.421875" defaultRowHeight="12.75"/>
  <cols>
    <col min="1" max="1" width="8.57421875" style="0" bestFit="1" customWidth="1"/>
    <col min="2" max="2" width="18.8515625" style="0" customWidth="1"/>
    <col min="3" max="3" width="10.57421875" style="0" bestFit="1" customWidth="1"/>
    <col min="4" max="10" width="9.57421875" style="0" bestFit="1" customWidth="1"/>
    <col min="11" max="11" width="8.8515625" style="0" bestFit="1" customWidth="1"/>
    <col min="12" max="12" width="9.57421875" style="0" bestFit="1" customWidth="1"/>
    <col min="13" max="13" width="10.28125" style="0" bestFit="1" customWidth="1"/>
    <col min="16" max="16" width="11.421875" style="0" customWidth="1"/>
  </cols>
  <sheetData>
    <row r="1" spans="1:13" ht="12.75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2:13" ht="18.75" customHeight="1">
      <c r="B2" s="18"/>
      <c r="C2" s="52" t="s">
        <v>17</v>
      </c>
      <c r="D2" s="53"/>
      <c r="E2" s="53"/>
      <c r="F2" s="53"/>
      <c r="G2" s="54"/>
      <c r="H2" s="52" t="s">
        <v>18</v>
      </c>
      <c r="I2" s="53"/>
      <c r="J2" s="53"/>
      <c r="K2" s="53"/>
      <c r="L2" s="54"/>
      <c r="M2" s="1"/>
    </row>
    <row r="3" spans="3:13" ht="13.5" thickBot="1">
      <c r="C3" s="21" t="s">
        <v>2</v>
      </c>
      <c r="D3" s="12" t="s">
        <v>4</v>
      </c>
      <c r="E3" s="12" t="s">
        <v>5</v>
      </c>
      <c r="F3" s="12" t="s">
        <v>6</v>
      </c>
      <c r="G3" s="22" t="s">
        <v>7</v>
      </c>
      <c r="H3" s="21" t="s">
        <v>12</v>
      </c>
      <c r="I3" s="12" t="s">
        <v>13</v>
      </c>
      <c r="J3" s="12" t="s">
        <v>14</v>
      </c>
      <c r="K3" s="12" t="s">
        <v>15</v>
      </c>
      <c r="L3" s="22" t="s">
        <v>16</v>
      </c>
      <c r="M3" s="12" t="s">
        <v>10</v>
      </c>
    </row>
    <row r="4" spans="1:13" ht="12.75">
      <c r="A4" s="47" t="s">
        <v>8</v>
      </c>
      <c r="B4" s="34" t="s">
        <v>1</v>
      </c>
      <c r="C4" s="13">
        <v>28</v>
      </c>
      <c r="D4" s="9">
        <v>28</v>
      </c>
      <c r="E4" s="9">
        <v>31</v>
      </c>
      <c r="F4" s="9">
        <v>20</v>
      </c>
      <c r="G4" s="10">
        <v>24</v>
      </c>
      <c r="H4" s="9">
        <v>25</v>
      </c>
      <c r="I4" s="9">
        <v>26</v>
      </c>
      <c r="J4" s="9">
        <v>26</v>
      </c>
      <c r="K4" s="9">
        <v>31</v>
      </c>
      <c r="L4" s="10">
        <v>24</v>
      </c>
      <c r="M4" s="31"/>
    </row>
    <row r="5" spans="1:13" ht="12.75">
      <c r="A5" s="48"/>
      <c r="B5" s="5" t="s">
        <v>29</v>
      </c>
      <c r="C5" s="57">
        <v>21</v>
      </c>
      <c r="D5" s="58">
        <v>21</v>
      </c>
      <c r="E5" s="58">
        <v>18</v>
      </c>
      <c r="F5" s="58">
        <v>29</v>
      </c>
      <c r="G5" s="59">
        <v>25</v>
      </c>
      <c r="H5" s="6">
        <v>24</v>
      </c>
      <c r="I5" s="6">
        <v>23</v>
      </c>
      <c r="J5" s="6">
        <v>23</v>
      </c>
      <c r="K5" s="6">
        <v>18</v>
      </c>
      <c r="L5" s="59">
        <v>25</v>
      </c>
      <c r="M5" s="32"/>
    </row>
    <row r="6" spans="1:13" ht="12.75">
      <c r="A6" s="49"/>
      <c r="B6" s="27" t="s">
        <v>11</v>
      </c>
      <c r="C6" s="28">
        <f>C4-C5</f>
        <v>7</v>
      </c>
      <c r="D6" s="29">
        <f>D4-D5</f>
        <v>7</v>
      </c>
      <c r="E6" s="29">
        <f>E4-E5</f>
        <v>13</v>
      </c>
      <c r="F6" s="29">
        <f>F4-F5</f>
        <v>-9</v>
      </c>
      <c r="G6" s="30">
        <f>G4-G5</f>
        <v>-1</v>
      </c>
      <c r="H6" s="28">
        <f>H4-H5</f>
        <v>1</v>
      </c>
      <c r="I6" s="29">
        <f>I4-I5</f>
        <v>3</v>
      </c>
      <c r="J6" s="29">
        <f>J4-J5</f>
        <v>3</v>
      </c>
      <c r="K6" s="29">
        <f>K4-K5</f>
        <v>13</v>
      </c>
      <c r="L6" s="30">
        <f>L4-L5</f>
        <v>-1</v>
      </c>
      <c r="M6" s="72">
        <f>AVERAGE(C6:L6)</f>
        <v>3.6</v>
      </c>
    </row>
    <row r="7" spans="1:13" ht="12.75">
      <c r="A7" s="50" t="s">
        <v>30</v>
      </c>
      <c r="B7" s="2" t="str">
        <f>B4</f>
        <v>Paul Toth (V1.0)</v>
      </c>
      <c r="C7" s="36">
        <v>8921.8</v>
      </c>
      <c r="D7" s="37">
        <v>6938.69</v>
      </c>
      <c r="E7" s="37">
        <v>6307.59</v>
      </c>
      <c r="F7" s="37">
        <v>2941.62</v>
      </c>
      <c r="G7" s="38">
        <v>4012.83</v>
      </c>
      <c r="H7" s="37">
        <v>6639.34</v>
      </c>
      <c r="I7" s="37">
        <v>9088.16</v>
      </c>
      <c r="J7" s="37">
        <v>11517.6</v>
      </c>
      <c r="K7" s="37">
        <v>8525.74</v>
      </c>
      <c r="L7" s="38">
        <v>7208.56</v>
      </c>
      <c r="M7" s="32"/>
    </row>
    <row r="8" spans="1:13" ht="12.75">
      <c r="A8" s="51"/>
      <c r="B8" s="5" t="str">
        <f>B5</f>
        <v>Pascal P (V1.1)</v>
      </c>
      <c r="C8" s="39">
        <v>1882.58</v>
      </c>
      <c r="D8" s="40">
        <v>2500.44</v>
      </c>
      <c r="E8" s="40">
        <v>3509.48</v>
      </c>
      <c r="F8" s="40">
        <v>2200.3</v>
      </c>
      <c r="G8" s="41">
        <v>2811.59</v>
      </c>
      <c r="H8" s="40">
        <v>2738.41</v>
      </c>
      <c r="I8" s="40">
        <v>2770.78</v>
      </c>
      <c r="J8" s="40">
        <v>5004.72</v>
      </c>
      <c r="K8" s="40">
        <v>2040.97</v>
      </c>
      <c r="L8" s="41">
        <v>2862.83</v>
      </c>
      <c r="M8" s="32"/>
    </row>
    <row r="9" spans="1:13" ht="12.75">
      <c r="A9" s="51"/>
      <c r="B9" s="61" t="s">
        <v>28</v>
      </c>
      <c r="C9" s="62">
        <f>C7/C8</f>
        <v>4.739134591889853</v>
      </c>
      <c r="D9" s="63">
        <f>D7/D8</f>
        <v>2.7749876021820157</v>
      </c>
      <c r="E9" s="63">
        <f>E7/E8</f>
        <v>1.7973004547682279</v>
      </c>
      <c r="F9" s="63">
        <f>F7/F8</f>
        <v>1.3369176930418578</v>
      </c>
      <c r="G9" s="64">
        <f>G7/G8</f>
        <v>1.4272457933055671</v>
      </c>
      <c r="H9" s="63">
        <f>H7/H8</f>
        <v>2.4245237199688874</v>
      </c>
      <c r="I9" s="63">
        <f>I7/I8</f>
        <v>3.280000577454724</v>
      </c>
      <c r="J9" s="63">
        <f>J7/J8</f>
        <v>2.3013475279336304</v>
      </c>
      <c r="K9" s="63">
        <f>K7/K8</f>
        <v>4.177298049456875</v>
      </c>
      <c r="L9" s="64">
        <f>L7/L8</f>
        <v>2.5179839529416697</v>
      </c>
      <c r="M9" s="71">
        <f>AVERAGE(C9:L9)</f>
        <v>2.6776739962943306</v>
      </c>
    </row>
    <row r="10" spans="1:13" ht="13.5" thickBot="1">
      <c r="A10" s="65"/>
      <c r="B10" s="66" t="s">
        <v>9</v>
      </c>
      <c r="C10" s="68">
        <f>C6/C9</f>
        <v>1.4770629245219578</v>
      </c>
      <c r="D10" s="67">
        <f>D6/D9</f>
        <v>2.522533792401736</v>
      </c>
      <c r="E10" s="67">
        <f>E6/E9</f>
        <v>7.233069999793899</v>
      </c>
      <c r="F10" s="67">
        <f>F6/F9</f>
        <v>-6.7319028290533796</v>
      </c>
      <c r="G10" s="69">
        <f>G6/G9</f>
        <v>-0.7006501645970551</v>
      </c>
      <c r="H10" s="67">
        <f>H6/H9</f>
        <v>0.41245214132730057</v>
      </c>
      <c r="I10" s="67">
        <f>I6/I9</f>
        <v>0.9146339853171599</v>
      </c>
      <c r="J10" s="67">
        <f>J6/J9</f>
        <v>1.3035840800166703</v>
      </c>
      <c r="K10" s="67">
        <f>K6/K9</f>
        <v>3.1120594810538442</v>
      </c>
      <c r="L10" s="69">
        <f>L6/L9</f>
        <v>-0.3971431187366131</v>
      </c>
      <c r="M10" s="70">
        <f>M6/M9</f>
        <v>1.344450446537588</v>
      </c>
    </row>
    <row r="11" spans="1:13" ht="13.5" thickBot="1">
      <c r="A11" s="73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9"/>
    </row>
    <row r="12" spans="1:13" ht="12.75">
      <c r="A12" s="47" t="s">
        <v>8</v>
      </c>
      <c r="B12" s="8" t="s">
        <v>19</v>
      </c>
      <c r="C12" s="13">
        <v>11</v>
      </c>
      <c r="D12" s="9">
        <v>21</v>
      </c>
      <c r="E12" s="9">
        <v>17</v>
      </c>
      <c r="F12" s="9">
        <v>17</v>
      </c>
      <c r="G12" s="10">
        <v>16</v>
      </c>
      <c r="H12" s="9">
        <v>19</v>
      </c>
      <c r="I12" s="9">
        <v>19</v>
      </c>
      <c r="J12" s="9">
        <v>17</v>
      </c>
      <c r="K12" s="9">
        <v>27</v>
      </c>
      <c r="L12" s="10">
        <v>22</v>
      </c>
      <c r="M12" s="31"/>
    </row>
    <row r="13" spans="1:13" ht="12.75">
      <c r="A13" s="48"/>
      <c r="B13" s="5" t="s">
        <v>29</v>
      </c>
      <c r="C13" s="57">
        <v>38</v>
      </c>
      <c r="D13" s="58">
        <v>28</v>
      </c>
      <c r="E13" s="58">
        <v>32</v>
      </c>
      <c r="F13" s="58">
        <v>32</v>
      </c>
      <c r="G13" s="59">
        <v>33</v>
      </c>
      <c r="H13" s="6">
        <v>30</v>
      </c>
      <c r="I13" s="6">
        <v>30</v>
      </c>
      <c r="J13" s="6">
        <v>32</v>
      </c>
      <c r="K13" s="6">
        <v>22</v>
      </c>
      <c r="L13" s="59">
        <v>27</v>
      </c>
      <c r="M13" s="32"/>
    </row>
    <row r="14" spans="1:13" ht="12.75">
      <c r="A14" s="49"/>
      <c r="B14" s="27" t="s">
        <v>11</v>
      </c>
      <c r="C14" s="28">
        <f>C12-C13</f>
        <v>-27</v>
      </c>
      <c r="D14" s="29">
        <f>D12-D13</f>
        <v>-7</v>
      </c>
      <c r="E14" s="29">
        <f>E12-E13</f>
        <v>-15</v>
      </c>
      <c r="F14" s="29">
        <f>F12-F13</f>
        <v>-15</v>
      </c>
      <c r="G14" s="30">
        <f>G12-G13</f>
        <v>-17</v>
      </c>
      <c r="H14" s="28">
        <f>H12-H13</f>
        <v>-11</v>
      </c>
      <c r="I14" s="29">
        <f>I12-I13</f>
        <v>-11</v>
      </c>
      <c r="J14" s="29">
        <f>J12-J13</f>
        <v>-15</v>
      </c>
      <c r="K14" s="29">
        <f>K12-K13</f>
        <v>5</v>
      </c>
      <c r="L14" s="30">
        <f>L12-L13</f>
        <v>-5</v>
      </c>
      <c r="M14" s="72">
        <f>AVERAGE(C14:L14)</f>
        <v>-11.8</v>
      </c>
    </row>
    <row r="15" spans="1:13" ht="12.75">
      <c r="A15" s="50" t="s">
        <v>3</v>
      </c>
      <c r="B15" s="2" t="str">
        <f>B12</f>
        <v>Eric Pignet (1)</v>
      </c>
      <c r="C15" s="36">
        <v>0.35</v>
      </c>
      <c r="D15" s="37">
        <v>0.77</v>
      </c>
      <c r="E15" s="37">
        <v>0.65</v>
      </c>
      <c r="F15" s="37">
        <v>0.67</v>
      </c>
      <c r="G15" s="38">
        <v>0.7</v>
      </c>
      <c r="H15" s="37">
        <v>0.74</v>
      </c>
      <c r="I15" s="37">
        <v>0.86</v>
      </c>
      <c r="J15" s="37">
        <v>0.67</v>
      </c>
      <c r="K15" s="37">
        <v>0.79</v>
      </c>
      <c r="L15" s="38">
        <v>0.53</v>
      </c>
      <c r="M15" s="32"/>
    </row>
    <row r="16" spans="1:13" ht="12.75">
      <c r="A16" s="51"/>
      <c r="B16" s="5" t="str">
        <f>B13</f>
        <v>Pascal P (V1.1)</v>
      </c>
      <c r="C16" s="39">
        <v>3514.2</v>
      </c>
      <c r="D16" s="40">
        <v>3180.87</v>
      </c>
      <c r="E16" s="40">
        <v>2120.01</v>
      </c>
      <c r="F16" s="40">
        <v>3083.76</v>
      </c>
      <c r="G16" s="41">
        <v>3289.75</v>
      </c>
      <c r="H16" s="40">
        <v>3360.06</v>
      </c>
      <c r="I16" s="40">
        <v>3737.36</v>
      </c>
      <c r="J16" s="40">
        <v>1674.55</v>
      </c>
      <c r="K16" s="40">
        <v>2841.29</v>
      </c>
      <c r="L16" s="41">
        <v>6977.83</v>
      </c>
      <c r="M16" s="32"/>
    </row>
    <row r="17" spans="1:13" ht="12.75">
      <c r="A17" s="75"/>
      <c r="B17" s="61" t="s">
        <v>28</v>
      </c>
      <c r="C17" s="62">
        <f>C15/C16</f>
        <v>9.959592510386432E-05</v>
      </c>
      <c r="D17" s="63">
        <f>D15/D16</f>
        <v>0.00024207213749697412</v>
      </c>
      <c r="E17" s="63">
        <f>E15/E16</f>
        <v>0.0003066023273475125</v>
      </c>
      <c r="F17" s="63">
        <f>F15/F16</f>
        <v>0.0002172672322100293</v>
      </c>
      <c r="G17" s="64">
        <f>G15/G16</f>
        <v>0.00021278212630139066</v>
      </c>
      <c r="H17" s="63">
        <f>H15/H16</f>
        <v>0.0002202341624851937</v>
      </c>
      <c r="I17" s="63">
        <f>I15/I16</f>
        <v>0.00023010895391399274</v>
      </c>
      <c r="J17" s="63">
        <f>J15/J16</f>
        <v>0.0004001074915648981</v>
      </c>
      <c r="K17" s="63">
        <f>K15/K16</f>
        <v>0.0002780427200320981</v>
      </c>
      <c r="L17" s="64">
        <f>L15/L16</f>
        <v>7.595484556086922E-05</v>
      </c>
      <c r="M17" s="71">
        <f>AVERAGE(C17:L17)</f>
        <v>0.00022827679220168226</v>
      </c>
    </row>
    <row r="18" spans="1:13" ht="13.5" thickBot="1">
      <c r="A18" s="65"/>
      <c r="B18" s="66" t="s">
        <v>9</v>
      </c>
      <c r="C18" s="68">
        <f>C14/C17</f>
        <v>-271095.4285714286</v>
      </c>
      <c r="D18" s="67">
        <f>D14/D17</f>
        <v>-28916.999999999996</v>
      </c>
      <c r="E18" s="67">
        <f>E14/E17</f>
        <v>-48923.307692307695</v>
      </c>
      <c r="F18" s="67">
        <f>F14/F17</f>
        <v>-69039.40298507463</v>
      </c>
      <c r="G18" s="69">
        <f>G14/G17</f>
        <v>-79893.92857142858</v>
      </c>
      <c r="H18" s="67">
        <f>H14/H17</f>
        <v>-49946.83783783784</v>
      </c>
      <c r="I18" s="67">
        <f>I14/I17</f>
        <v>-47803.44186046512</v>
      </c>
      <c r="J18" s="67">
        <f>J14/J17</f>
        <v>-37489.92537313433</v>
      </c>
      <c r="K18" s="67">
        <f>K14/K17</f>
        <v>17982.848101265823</v>
      </c>
      <c r="L18" s="69">
        <f>L14/L17</f>
        <v>-65828.58490566038</v>
      </c>
      <c r="M18" s="70">
        <f>M14/M17</f>
        <v>-51691.63227760234</v>
      </c>
    </row>
    <row r="19" spans="3:13" ht="13.5" thickBot="1">
      <c r="C19" s="1"/>
      <c r="D19" s="1"/>
      <c r="E19" s="1"/>
      <c r="F19" s="1"/>
      <c r="G19" s="1"/>
      <c r="H19" s="1"/>
      <c r="I19" s="1"/>
      <c r="J19" s="1"/>
      <c r="K19" s="1"/>
      <c r="L19" s="1"/>
      <c r="M19" s="20"/>
    </row>
    <row r="20" spans="1:13" ht="12.75">
      <c r="A20" s="47" t="s">
        <v>8</v>
      </c>
      <c r="B20" s="34" t="s">
        <v>20</v>
      </c>
      <c r="C20" s="13">
        <v>26</v>
      </c>
      <c r="D20" s="9">
        <v>25</v>
      </c>
      <c r="E20" s="9">
        <v>16</v>
      </c>
      <c r="F20" s="9">
        <v>22</v>
      </c>
      <c r="G20" s="10">
        <v>25</v>
      </c>
      <c r="H20" s="9">
        <v>17</v>
      </c>
      <c r="I20" s="9">
        <v>19</v>
      </c>
      <c r="J20" s="9">
        <v>24</v>
      </c>
      <c r="K20" s="9">
        <v>19</v>
      </c>
      <c r="L20" s="10">
        <v>22</v>
      </c>
      <c r="M20" s="31"/>
    </row>
    <row r="21" spans="1:13" ht="12.75">
      <c r="A21" s="48"/>
      <c r="B21" s="5" t="s">
        <v>29</v>
      </c>
      <c r="C21" s="14">
        <v>23</v>
      </c>
      <c r="D21" s="6">
        <v>24</v>
      </c>
      <c r="E21" s="6">
        <v>33</v>
      </c>
      <c r="F21" s="6">
        <v>27</v>
      </c>
      <c r="G21" s="7">
        <v>24</v>
      </c>
      <c r="H21" s="6">
        <v>32</v>
      </c>
      <c r="I21" s="6">
        <v>30</v>
      </c>
      <c r="J21" s="6">
        <v>25</v>
      </c>
      <c r="K21" s="6">
        <v>30</v>
      </c>
      <c r="L21" s="7">
        <v>27</v>
      </c>
      <c r="M21" s="32"/>
    </row>
    <row r="22" spans="1:13" ht="12.75">
      <c r="A22" s="49"/>
      <c r="B22" s="27" t="s">
        <v>11</v>
      </c>
      <c r="C22" s="28">
        <f>C20-C21</f>
        <v>3</v>
      </c>
      <c r="D22" s="29">
        <f>D20-D21</f>
        <v>1</v>
      </c>
      <c r="E22" s="29">
        <f>E20-E21</f>
        <v>-17</v>
      </c>
      <c r="F22" s="29">
        <f>F20-F21</f>
        <v>-5</v>
      </c>
      <c r="G22" s="30">
        <f>G20-G21</f>
        <v>1</v>
      </c>
      <c r="H22" s="28">
        <f>H20-H21</f>
        <v>-15</v>
      </c>
      <c r="I22" s="29">
        <f>I20-I21</f>
        <v>-11</v>
      </c>
      <c r="J22" s="29">
        <f>J20-J21</f>
        <v>-1</v>
      </c>
      <c r="K22" s="29">
        <f>K20-K21</f>
        <v>-11</v>
      </c>
      <c r="L22" s="30">
        <f>L20-L21</f>
        <v>-5</v>
      </c>
      <c r="M22" s="72">
        <f>AVERAGE(C22:L22)</f>
        <v>-6</v>
      </c>
    </row>
    <row r="23" spans="1:13" ht="12.75">
      <c r="A23" s="50" t="s">
        <v>3</v>
      </c>
      <c r="B23" s="2" t="str">
        <f>B20</f>
        <v>MardiP V2.0</v>
      </c>
      <c r="C23" s="15">
        <v>97.76</v>
      </c>
      <c r="D23" s="3">
        <v>106.97</v>
      </c>
      <c r="E23" s="3">
        <v>75.85</v>
      </c>
      <c r="F23" s="3">
        <v>78.52</v>
      </c>
      <c r="G23" s="4">
        <v>75.75</v>
      </c>
      <c r="H23" s="16">
        <v>65.97</v>
      </c>
      <c r="I23" s="3">
        <v>89.81</v>
      </c>
      <c r="J23" s="3">
        <v>103.7</v>
      </c>
      <c r="K23" s="3">
        <v>136.98</v>
      </c>
      <c r="L23" s="17">
        <v>79.12</v>
      </c>
      <c r="M23" s="32"/>
    </row>
    <row r="24" spans="1:13" ht="12.75">
      <c r="A24" s="51"/>
      <c r="B24" s="5" t="str">
        <f>B21</f>
        <v>Pascal P (V1.1)</v>
      </c>
      <c r="C24" s="14">
        <v>3059.91</v>
      </c>
      <c r="D24" s="6">
        <v>4002.02</v>
      </c>
      <c r="E24" s="6">
        <v>3117.72</v>
      </c>
      <c r="F24" s="6">
        <v>3579.57</v>
      </c>
      <c r="G24" s="7">
        <v>2387.83</v>
      </c>
      <c r="H24" s="6">
        <v>2339.68</v>
      </c>
      <c r="I24" s="6">
        <v>4263.07</v>
      </c>
      <c r="J24" s="6">
        <v>2755.34</v>
      </c>
      <c r="K24" s="6">
        <v>4688.78</v>
      </c>
      <c r="L24" s="7">
        <v>2824.94</v>
      </c>
      <c r="M24" s="32"/>
    </row>
    <row r="25" spans="1:13" ht="12.75">
      <c r="A25" s="51"/>
      <c r="B25" s="78" t="s">
        <v>28</v>
      </c>
      <c r="C25" s="79">
        <f>C23/C24</f>
        <v>0.03194865208453844</v>
      </c>
      <c r="D25" s="80">
        <f>D23/D24</f>
        <v>0.026729001854063697</v>
      </c>
      <c r="E25" s="80">
        <f>E23/E24</f>
        <v>0.02432867608380483</v>
      </c>
      <c r="F25" s="80">
        <f>F23/F24</f>
        <v>0.021935595616233233</v>
      </c>
      <c r="G25" s="81">
        <f>G23/G24</f>
        <v>0.031723363891064275</v>
      </c>
      <c r="H25" s="80">
        <f>H23/H24</f>
        <v>0.028196163577925187</v>
      </c>
      <c r="I25" s="80">
        <f>I23/I24</f>
        <v>0.021066977553734753</v>
      </c>
      <c r="J25" s="80">
        <f>J23/J24</f>
        <v>0.0376360086232552</v>
      </c>
      <c r="K25" s="80">
        <f>K23/K24</f>
        <v>0.02921442251502523</v>
      </c>
      <c r="L25" s="81">
        <f>L23/L24</f>
        <v>0.0280076744992814</v>
      </c>
      <c r="M25" s="83">
        <f>AVERAGE(C25:L25)</f>
        <v>0.02807865362989262</v>
      </c>
    </row>
    <row r="26" spans="1:13" ht="13.5" thickBot="1">
      <c r="A26" s="65"/>
      <c r="B26" s="66" t="s">
        <v>9</v>
      </c>
      <c r="C26" s="76">
        <f>C22/C25</f>
        <v>93.90067512274958</v>
      </c>
      <c r="D26" s="60">
        <f>D22/D25</f>
        <v>37.412545573525286</v>
      </c>
      <c r="E26" s="60">
        <f>E22/E25</f>
        <v>-698.7638760711932</v>
      </c>
      <c r="F26" s="60">
        <f>F22/F25</f>
        <v>-227.94001528273054</v>
      </c>
      <c r="G26" s="77">
        <f>G22/G25</f>
        <v>31.52250825082508</v>
      </c>
      <c r="H26" s="60">
        <f>H22/H25</f>
        <v>-531.987266939518</v>
      </c>
      <c r="I26" s="60">
        <f>I22/I25</f>
        <v>-522.1441932969602</v>
      </c>
      <c r="J26" s="60">
        <f>J22/J25</f>
        <v>-26.570298939247834</v>
      </c>
      <c r="K26" s="60">
        <f>K22/K25</f>
        <v>-376.52635421229377</v>
      </c>
      <c r="L26" s="77">
        <f>L22/L25</f>
        <v>-178.52249747219415</v>
      </c>
      <c r="M26" s="70">
        <f>M22/M25</f>
        <v>-213.68545939155652</v>
      </c>
    </row>
    <row r="27" spans="3:13" ht="13.5" thickBot="1">
      <c r="C27" s="1"/>
      <c r="D27" s="1"/>
      <c r="E27" s="1"/>
      <c r="F27" s="1"/>
      <c r="G27" s="1"/>
      <c r="H27" s="1"/>
      <c r="I27" s="1"/>
      <c r="J27" s="1"/>
      <c r="K27" s="1"/>
      <c r="L27" s="1"/>
      <c r="M27" s="20"/>
    </row>
    <row r="28" spans="1:13" ht="12.75">
      <c r="A28" s="47" t="s">
        <v>8</v>
      </c>
      <c r="B28" s="34" t="s">
        <v>22</v>
      </c>
      <c r="C28" s="13">
        <v>26</v>
      </c>
      <c r="D28" s="9">
        <v>25</v>
      </c>
      <c r="E28" s="9">
        <v>16</v>
      </c>
      <c r="F28" s="9">
        <v>22</v>
      </c>
      <c r="G28" s="10">
        <v>25</v>
      </c>
      <c r="H28" s="9">
        <v>17</v>
      </c>
      <c r="I28" s="9">
        <v>19</v>
      </c>
      <c r="J28" s="9">
        <v>24</v>
      </c>
      <c r="K28" s="9">
        <v>19</v>
      </c>
      <c r="L28" s="10">
        <v>22</v>
      </c>
      <c r="M28" s="31"/>
    </row>
    <row r="29" spans="1:13" ht="12.75">
      <c r="A29" s="48"/>
      <c r="B29" s="5" t="s">
        <v>29</v>
      </c>
      <c r="C29" s="14">
        <v>23</v>
      </c>
      <c r="D29" s="6">
        <v>24</v>
      </c>
      <c r="E29" s="6">
        <v>33</v>
      </c>
      <c r="F29" s="6">
        <v>27</v>
      </c>
      <c r="G29" s="7">
        <v>24</v>
      </c>
      <c r="H29" s="6">
        <v>32</v>
      </c>
      <c r="I29" s="6">
        <v>30</v>
      </c>
      <c r="J29" s="6">
        <v>25</v>
      </c>
      <c r="K29" s="6">
        <v>30</v>
      </c>
      <c r="L29" s="7">
        <v>27</v>
      </c>
      <c r="M29" s="32"/>
    </row>
    <row r="30" spans="1:13" ht="12.75">
      <c r="A30" s="49"/>
      <c r="B30" s="27" t="s">
        <v>11</v>
      </c>
      <c r="C30" s="28">
        <f>C28-C29</f>
        <v>3</v>
      </c>
      <c r="D30" s="29">
        <f>D28-D29</f>
        <v>1</v>
      </c>
      <c r="E30" s="29">
        <f>E28-E29</f>
        <v>-17</v>
      </c>
      <c r="F30" s="29">
        <f>F28-F29</f>
        <v>-5</v>
      </c>
      <c r="G30" s="30">
        <f>G28-G29</f>
        <v>1</v>
      </c>
      <c r="H30" s="28">
        <f>H28-H29</f>
        <v>-15</v>
      </c>
      <c r="I30" s="29">
        <f>I28-I29</f>
        <v>-11</v>
      </c>
      <c r="J30" s="29">
        <f>J28-J29</f>
        <v>-1</v>
      </c>
      <c r="K30" s="29">
        <f>K28-K29</f>
        <v>-11</v>
      </c>
      <c r="L30" s="30">
        <f>L28-L29</f>
        <v>-5</v>
      </c>
      <c r="M30" s="72">
        <f>AVERAGE(C30:L30)</f>
        <v>-6</v>
      </c>
    </row>
    <row r="31" spans="1:13" ht="12.75">
      <c r="A31" s="50" t="s">
        <v>3</v>
      </c>
      <c r="B31" s="2" t="str">
        <f>B28</f>
        <v>MardiP V2.2</v>
      </c>
      <c r="C31" s="15">
        <v>105.5</v>
      </c>
      <c r="D31" s="3">
        <v>113.3</v>
      </c>
      <c r="E31" s="3">
        <v>80.55</v>
      </c>
      <c r="F31" s="3">
        <v>87.15</v>
      </c>
      <c r="G31" s="4">
        <v>80.9</v>
      </c>
      <c r="H31" s="16">
        <v>69.65</v>
      </c>
      <c r="I31" s="3">
        <v>90.82</v>
      </c>
      <c r="J31" s="3">
        <v>125.91</v>
      </c>
      <c r="K31" s="3">
        <v>103.05</v>
      </c>
      <c r="L31" s="17">
        <v>84.32</v>
      </c>
      <c r="M31" s="32"/>
    </row>
    <row r="32" spans="1:13" ht="12.75">
      <c r="A32" s="51"/>
      <c r="B32" s="5" t="str">
        <f>B29</f>
        <v>Pascal P (V1.1)</v>
      </c>
      <c r="C32" s="14">
        <v>3137.79</v>
      </c>
      <c r="D32" s="6">
        <v>4250</v>
      </c>
      <c r="E32" s="6">
        <v>3282.43</v>
      </c>
      <c r="F32" s="6">
        <v>3619.26</v>
      </c>
      <c r="G32" s="7">
        <v>2588.62</v>
      </c>
      <c r="H32" s="6">
        <v>2504.09</v>
      </c>
      <c r="I32" s="6">
        <v>3755</v>
      </c>
      <c r="J32" s="6">
        <v>2441.39</v>
      </c>
      <c r="K32" s="6">
        <v>3178.4</v>
      </c>
      <c r="L32" s="7">
        <v>2914.65</v>
      </c>
      <c r="M32" s="32"/>
    </row>
    <row r="33" spans="1:13" ht="12.75">
      <c r="A33" s="51"/>
      <c r="B33" s="78" t="s">
        <v>28</v>
      </c>
      <c r="C33" s="79">
        <f>C31/C32</f>
        <v>0.033622390281057686</v>
      </c>
      <c r="D33" s="80">
        <f>D31/D32</f>
        <v>0.026658823529411763</v>
      </c>
      <c r="E33" s="80">
        <f>E31/E32</f>
        <v>0.02453974646831768</v>
      </c>
      <c r="F33" s="80">
        <f>F31/F32</f>
        <v>0.02407950796571675</v>
      </c>
      <c r="G33" s="81">
        <f>G31/G32</f>
        <v>0.03125217297247182</v>
      </c>
      <c r="H33" s="80">
        <f>H31/H32</f>
        <v>0.02781449548538591</v>
      </c>
      <c r="I33" s="80">
        <f>I31/I32</f>
        <v>0.024186418109187747</v>
      </c>
      <c r="J33" s="80">
        <f>J31/J32</f>
        <v>0.05157307927041563</v>
      </c>
      <c r="K33" s="80">
        <f>K31/K32</f>
        <v>0.032421973319909383</v>
      </c>
      <c r="L33" s="81">
        <f>L31/L32</f>
        <v>0.028929717118693493</v>
      </c>
      <c r="M33" s="83">
        <f>AVERAGE(C33:L33)</f>
        <v>0.030507832452056793</v>
      </c>
    </row>
    <row r="34" spans="1:13" ht="13.5" thickBot="1">
      <c r="A34" s="65"/>
      <c r="B34" s="66" t="s">
        <v>9</v>
      </c>
      <c r="C34" s="68">
        <f>C30/C33</f>
        <v>89.22625592417062</v>
      </c>
      <c r="D34" s="67">
        <f>D30/D33</f>
        <v>37.51103265666373</v>
      </c>
      <c r="E34" s="67">
        <f>E30/E33</f>
        <v>-692.7536933581625</v>
      </c>
      <c r="F34" s="67">
        <f>F30/F33</f>
        <v>-207.64543889845095</v>
      </c>
      <c r="G34" s="69">
        <f>G30/G33</f>
        <v>31.997775030902346</v>
      </c>
      <c r="H34" s="67">
        <f>H30/H33</f>
        <v>-539.2871500358938</v>
      </c>
      <c r="I34" s="67">
        <f>I30/I33</f>
        <v>-454.80070469059683</v>
      </c>
      <c r="J34" s="67">
        <f>J30/J33</f>
        <v>-19.389961083313477</v>
      </c>
      <c r="K34" s="67">
        <f>K30/K33</f>
        <v>-339.27607957302286</v>
      </c>
      <c r="L34" s="69">
        <f>L30/L33</f>
        <v>-172.8326612903226</v>
      </c>
      <c r="M34" s="70">
        <f>M30/M33</f>
        <v>-196.67080607673552</v>
      </c>
    </row>
    <row r="35" spans="3:13" ht="13.5" thickBot="1">
      <c r="C35" s="1"/>
      <c r="D35" s="1"/>
      <c r="E35" s="1"/>
      <c r="F35" s="1"/>
      <c r="G35" s="1"/>
      <c r="H35" s="1"/>
      <c r="I35" s="1"/>
      <c r="J35" s="1"/>
      <c r="K35" s="1"/>
      <c r="L35" s="1"/>
      <c r="M35" s="20"/>
    </row>
    <row r="36" spans="1:13" ht="12.75">
      <c r="A36" s="47" t="s">
        <v>8</v>
      </c>
      <c r="B36" s="34" t="s">
        <v>21</v>
      </c>
      <c r="C36" s="13">
        <v>22</v>
      </c>
      <c r="D36" s="9">
        <v>21</v>
      </c>
      <c r="E36" s="9">
        <v>26</v>
      </c>
      <c r="F36" s="42">
        <v>0</v>
      </c>
      <c r="G36" s="43">
        <v>0</v>
      </c>
      <c r="H36" s="9">
        <v>31</v>
      </c>
      <c r="I36" s="42">
        <v>0</v>
      </c>
      <c r="J36" s="9">
        <v>20</v>
      </c>
      <c r="K36" s="9">
        <v>23</v>
      </c>
      <c r="L36" s="10">
        <v>25</v>
      </c>
      <c r="M36" s="31"/>
    </row>
    <row r="37" spans="1:13" ht="12.75">
      <c r="A37" s="48"/>
      <c r="B37" s="5" t="s">
        <v>29</v>
      </c>
      <c r="C37" s="14">
        <v>27</v>
      </c>
      <c r="D37" s="6">
        <v>28</v>
      </c>
      <c r="E37" s="6">
        <v>23</v>
      </c>
      <c r="F37" s="6">
        <v>30</v>
      </c>
      <c r="G37" s="7">
        <v>30</v>
      </c>
      <c r="H37" s="6">
        <v>18</v>
      </c>
      <c r="I37" s="6">
        <v>10</v>
      </c>
      <c r="J37" s="6">
        <v>29</v>
      </c>
      <c r="K37" s="6">
        <v>26</v>
      </c>
      <c r="L37" s="7">
        <v>24</v>
      </c>
      <c r="M37" s="32"/>
    </row>
    <row r="38" spans="1:13" ht="12.75">
      <c r="A38" s="49"/>
      <c r="B38" s="27" t="s">
        <v>11</v>
      </c>
      <c r="C38" s="28">
        <f>C36-C37</f>
        <v>-5</v>
      </c>
      <c r="D38" s="29">
        <f>D36-D37</f>
        <v>-7</v>
      </c>
      <c r="E38" s="29">
        <f>E36-E37</f>
        <v>3</v>
      </c>
      <c r="F38" s="29">
        <f>F36-F37</f>
        <v>-30</v>
      </c>
      <c r="G38" s="30">
        <f>G36-G37</f>
        <v>-30</v>
      </c>
      <c r="H38" s="28">
        <f>H36-H37</f>
        <v>13</v>
      </c>
      <c r="I38" s="29">
        <f>I36-I37</f>
        <v>-10</v>
      </c>
      <c r="J38" s="29">
        <f>J36-J37</f>
        <v>-9</v>
      </c>
      <c r="K38" s="29">
        <f>K36-K37</f>
        <v>-3</v>
      </c>
      <c r="L38" s="30">
        <f>L36-L37</f>
        <v>1</v>
      </c>
      <c r="M38" s="72">
        <f>AVERAGE(C38:L38)</f>
        <v>-7.7</v>
      </c>
    </row>
    <row r="39" spans="1:13" ht="12.75">
      <c r="A39" s="50" t="s">
        <v>3</v>
      </c>
      <c r="B39" s="2" t="str">
        <f>B36</f>
        <v>MardiP V3.0</v>
      </c>
      <c r="C39" s="15">
        <v>241.34</v>
      </c>
      <c r="D39" s="3">
        <v>228.1</v>
      </c>
      <c r="E39" s="3">
        <v>156.39</v>
      </c>
      <c r="F39" s="3">
        <v>217.67</v>
      </c>
      <c r="G39" s="4">
        <v>290.17</v>
      </c>
      <c r="H39" s="16">
        <v>146.7</v>
      </c>
      <c r="I39" s="3">
        <v>12.64</v>
      </c>
      <c r="J39" s="3">
        <v>287.78</v>
      </c>
      <c r="K39" s="3">
        <v>178.59</v>
      </c>
      <c r="L39" s="17">
        <v>185.94</v>
      </c>
      <c r="M39" s="32"/>
    </row>
    <row r="40" spans="1:13" ht="12.75">
      <c r="A40" s="51"/>
      <c r="B40" s="5" t="str">
        <f>B37</f>
        <v>Pascal P (V1.1)</v>
      </c>
      <c r="C40" s="14">
        <v>6243.32</v>
      </c>
      <c r="D40" s="6">
        <v>4213.02</v>
      </c>
      <c r="E40" s="6">
        <v>2840.7</v>
      </c>
      <c r="F40" s="6">
        <v>4120.23</v>
      </c>
      <c r="G40" s="7">
        <v>8388.68</v>
      </c>
      <c r="H40" s="6">
        <v>3922.87</v>
      </c>
      <c r="I40" s="6">
        <v>594.28</v>
      </c>
      <c r="J40" s="6">
        <v>9764.16</v>
      </c>
      <c r="K40" s="6">
        <v>4375.68</v>
      </c>
      <c r="L40" s="7">
        <v>2558.64</v>
      </c>
      <c r="M40" s="32"/>
    </row>
    <row r="41" spans="1:13" ht="12.75">
      <c r="A41" s="51"/>
      <c r="B41" s="78" t="s">
        <v>28</v>
      </c>
      <c r="C41" s="79">
        <f>C39/C40</f>
        <v>0.03865571522843615</v>
      </c>
      <c r="D41" s="80">
        <f>D39/D40</f>
        <v>0.05414168458730316</v>
      </c>
      <c r="E41" s="80">
        <f>E39/E40</f>
        <v>0.055053331925229695</v>
      </c>
      <c r="F41" s="80">
        <f>F39/F40</f>
        <v>0.052829575047994896</v>
      </c>
      <c r="G41" s="81">
        <f>G39/G40</f>
        <v>0.03459066265491114</v>
      </c>
      <c r="H41" s="80">
        <f>H39/H40</f>
        <v>0.03739609010749782</v>
      </c>
      <c r="I41" s="80">
        <f>I39/I40</f>
        <v>0.02126943528303157</v>
      </c>
      <c r="J41" s="80">
        <f>J39/J40</f>
        <v>0.02947309343558483</v>
      </c>
      <c r="K41" s="80">
        <f>K39/K40</f>
        <v>0.040814227731461164</v>
      </c>
      <c r="L41" s="81">
        <f>L39/L40</f>
        <v>0.07267141919144546</v>
      </c>
      <c r="M41" s="83">
        <f>AVERAGE(C41:L41)</f>
        <v>0.043689523519289584</v>
      </c>
    </row>
    <row r="42" spans="1:13" ht="13.5" thickBot="1">
      <c r="A42" s="65"/>
      <c r="B42" s="66" t="s">
        <v>9</v>
      </c>
      <c r="C42" s="68">
        <f>C38/C41</f>
        <v>-129.3469793652109</v>
      </c>
      <c r="D42" s="67">
        <f>D38/D41</f>
        <v>-129.2903989478299</v>
      </c>
      <c r="E42" s="67">
        <f>E38/E41</f>
        <v>54.4926146173029</v>
      </c>
      <c r="F42" s="67">
        <f>F38/F41</f>
        <v>-567.8637386870032</v>
      </c>
      <c r="G42" s="69">
        <f>G38/G41</f>
        <v>-867.2860736809457</v>
      </c>
      <c r="H42" s="67">
        <f>H38/H41</f>
        <v>347.6299250170416</v>
      </c>
      <c r="I42" s="67">
        <f>I38/I41</f>
        <v>-470.1582278481012</v>
      </c>
      <c r="J42" s="67">
        <f>J38/J41</f>
        <v>-305.36326360414205</v>
      </c>
      <c r="K42" s="67">
        <f>K38/K41</f>
        <v>-73.50377960692089</v>
      </c>
      <c r="L42" s="69">
        <f>L38/L41</f>
        <v>13.76056792513714</v>
      </c>
      <c r="M42" s="70">
        <f>M38/M41</f>
        <v>-176.24362501001718</v>
      </c>
    </row>
    <row r="43" spans="3:13" ht="13.5" thickBot="1">
      <c r="C43" s="1"/>
      <c r="D43" s="1"/>
      <c r="E43" s="1"/>
      <c r="F43" s="1"/>
      <c r="G43" s="1"/>
      <c r="H43" s="1"/>
      <c r="I43" s="1"/>
      <c r="J43" s="1"/>
      <c r="K43" s="1"/>
      <c r="L43" s="1"/>
      <c r="M43" s="20"/>
    </row>
    <row r="44" spans="1:13" ht="12.75">
      <c r="A44" s="47" t="s">
        <v>8</v>
      </c>
      <c r="B44" s="34" t="s">
        <v>23</v>
      </c>
      <c r="C44" s="13">
        <v>21</v>
      </c>
      <c r="D44" s="9">
        <v>25</v>
      </c>
      <c r="E44" s="9">
        <v>20</v>
      </c>
      <c r="F44" s="9">
        <v>19</v>
      </c>
      <c r="G44" s="10">
        <v>27</v>
      </c>
      <c r="H44" s="9">
        <v>19</v>
      </c>
      <c r="I44" s="9">
        <v>19</v>
      </c>
      <c r="J44" s="9">
        <v>18</v>
      </c>
      <c r="K44" s="9">
        <v>25</v>
      </c>
      <c r="L44" s="10">
        <v>16</v>
      </c>
      <c r="M44" s="31"/>
    </row>
    <row r="45" spans="1:13" ht="12.75">
      <c r="A45" s="48"/>
      <c r="B45" s="5" t="s">
        <v>29</v>
      </c>
      <c r="C45" s="14">
        <v>28</v>
      </c>
      <c r="D45" s="6">
        <v>24</v>
      </c>
      <c r="E45" s="6">
        <v>29</v>
      </c>
      <c r="F45" s="6">
        <v>30</v>
      </c>
      <c r="G45" s="7">
        <v>22</v>
      </c>
      <c r="H45" s="6">
        <v>30</v>
      </c>
      <c r="I45" s="6">
        <v>30</v>
      </c>
      <c r="J45" s="6">
        <v>31</v>
      </c>
      <c r="K45" s="6">
        <v>24</v>
      </c>
      <c r="L45" s="7">
        <v>33</v>
      </c>
      <c r="M45" s="32"/>
    </row>
    <row r="46" spans="1:13" ht="12.75">
      <c r="A46" s="49"/>
      <c r="B46" s="27" t="s">
        <v>11</v>
      </c>
      <c r="C46" s="28">
        <f>C44-C45</f>
        <v>-7</v>
      </c>
      <c r="D46" s="29">
        <f>D44-D45</f>
        <v>1</v>
      </c>
      <c r="E46" s="29">
        <f>E44-E45</f>
        <v>-9</v>
      </c>
      <c r="F46" s="29">
        <f>F44-F45</f>
        <v>-11</v>
      </c>
      <c r="G46" s="30">
        <f>G44-G45</f>
        <v>5</v>
      </c>
      <c r="H46" s="28">
        <f>H44-H45</f>
        <v>-11</v>
      </c>
      <c r="I46" s="29">
        <f>I44-I45</f>
        <v>-11</v>
      </c>
      <c r="J46" s="29">
        <f>J44-J45</f>
        <v>-13</v>
      </c>
      <c r="K46" s="29">
        <f>K44-K45</f>
        <v>1</v>
      </c>
      <c r="L46" s="30">
        <f>L44-L45</f>
        <v>-17</v>
      </c>
      <c r="M46" s="72">
        <f>AVERAGE(C46:L46)</f>
        <v>-7.2</v>
      </c>
    </row>
    <row r="47" spans="1:13" ht="12.75">
      <c r="A47" s="50" t="s">
        <v>3</v>
      </c>
      <c r="B47" s="2" t="str">
        <f>B44</f>
        <v>Waugh V0.4</v>
      </c>
      <c r="C47" s="15">
        <v>118.69</v>
      </c>
      <c r="D47" s="3">
        <v>129.2</v>
      </c>
      <c r="E47" s="3">
        <v>116.61</v>
      </c>
      <c r="F47" s="3">
        <v>88.4</v>
      </c>
      <c r="G47" s="4">
        <v>114.05</v>
      </c>
      <c r="H47" s="16">
        <v>125.33</v>
      </c>
      <c r="I47" s="3">
        <v>102.3</v>
      </c>
      <c r="J47" s="3">
        <v>131.26</v>
      </c>
      <c r="K47" s="3">
        <v>125.26</v>
      </c>
      <c r="L47" s="17">
        <v>92.62</v>
      </c>
      <c r="M47" s="32"/>
    </row>
    <row r="48" spans="1:13" ht="12.75">
      <c r="A48" s="51"/>
      <c r="B48" s="5" t="str">
        <f>B45</f>
        <v>Pascal P (V1.1)</v>
      </c>
      <c r="C48" s="14">
        <v>1778.28</v>
      </c>
      <c r="D48" s="6">
        <v>2561.64</v>
      </c>
      <c r="E48" s="6">
        <v>3041.52</v>
      </c>
      <c r="F48" s="6">
        <v>1935.3</v>
      </c>
      <c r="G48" s="7">
        <v>2342.42</v>
      </c>
      <c r="H48" s="6">
        <v>3331.54</v>
      </c>
      <c r="I48" s="6">
        <v>1562.79</v>
      </c>
      <c r="J48" s="6">
        <v>3975.63</v>
      </c>
      <c r="K48" s="6">
        <v>1937.38</v>
      </c>
      <c r="L48" s="7">
        <v>2721.29</v>
      </c>
      <c r="M48" s="32"/>
    </row>
    <row r="49" spans="1:13" ht="12.75">
      <c r="A49" s="51"/>
      <c r="B49" s="78" t="s">
        <v>28</v>
      </c>
      <c r="C49" s="79">
        <f>C47/C48</f>
        <v>0.06674426974379738</v>
      </c>
      <c r="D49" s="80">
        <f>D47/D48</f>
        <v>0.05043643915616558</v>
      </c>
      <c r="E49" s="80">
        <f>E47/E48</f>
        <v>0.03833938294010889</v>
      </c>
      <c r="F49" s="80">
        <f>F47/F48</f>
        <v>0.045677672712241</v>
      </c>
      <c r="G49" s="81">
        <f>G47/G48</f>
        <v>0.048688962696698285</v>
      </c>
      <c r="H49" s="80">
        <f>H47/H48</f>
        <v>0.03761923915066306</v>
      </c>
      <c r="I49" s="80">
        <f>I47/I48</f>
        <v>0.06545985065171904</v>
      </c>
      <c r="J49" s="80">
        <f>J47/J48</f>
        <v>0.033016150899354314</v>
      </c>
      <c r="K49" s="80">
        <f>K47/K48</f>
        <v>0.06465432697767087</v>
      </c>
      <c r="L49" s="81">
        <f>L47/L48</f>
        <v>0.034035328833016694</v>
      </c>
      <c r="M49" s="83">
        <f>AVERAGE(C49:L49)</f>
        <v>0.04846716237614351</v>
      </c>
    </row>
    <row r="50" spans="1:13" ht="13.5" thickBot="1">
      <c r="A50" s="65"/>
      <c r="B50" s="66" t="s">
        <v>9</v>
      </c>
      <c r="C50" s="68">
        <f>C46/C49</f>
        <v>-104.87791726345942</v>
      </c>
      <c r="D50" s="67">
        <f>D46/D49</f>
        <v>19.826934984520125</v>
      </c>
      <c r="E50" s="67">
        <f>E46/E49</f>
        <v>-234.74556213017752</v>
      </c>
      <c r="F50" s="67">
        <f>F46/F49</f>
        <v>-240.8178733031674</v>
      </c>
      <c r="G50" s="69">
        <f>G46/G49</f>
        <v>102.69267864971503</v>
      </c>
      <c r="H50" s="67">
        <f>H46/H49</f>
        <v>-292.40357456315326</v>
      </c>
      <c r="I50" s="67">
        <f>I46/I49</f>
        <v>-168.04193548387096</v>
      </c>
      <c r="J50" s="67">
        <f>J46/J49</f>
        <v>-393.7466859667835</v>
      </c>
      <c r="K50" s="67">
        <f>K46/K49</f>
        <v>15.466868912661663</v>
      </c>
      <c r="L50" s="69">
        <f>L46/L49</f>
        <v>-499.4809976247031</v>
      </c>
      <c r="M50" s="70">
        <f>M46/M49</f>
        <v>-148.55418900166478</v>
      </c>
    </row>
    <row r="51" spans="3:13" ht="13.5" thickBot="1">
      <c r="C51" s="1"/>
      <c r="D51" s="1"/>
      <c r="E51" s="1"/>
      <c r="F51" s="1"/>
      <c r="G51" s="1"/>
      <c r="H51" s="1"/>
      <c r="I51" s="1"/>
      <c r="J51" s="1"/>
      <c r="K51" s="1"/>
      <c r="L51" s="1"/>
      <c r="M51" s="20"/>
    </row>
    <row r="52" spans="1:13" ht="12.75">
      <c r="A52" s="47" t="s">
        <v>8</v>
      </c>
      <c r="B52" s="34" t="s">
        <v>24</v>
      </c>
      <c r="C52" s="13">
        <v>29</v>
      </c>
      <c r="D52" s="42">
        <v>0</v>
      </c>
      <c r="E52" s="42">
        <v>0</v>
      </c>
      <c r="F52" s="42">
        <v>0</v>
      </c>
      <c r="G52" s="10">
        <v>25</v>
      </c>
      <c r="H52" s="9">
        <v>28</v>
      </c>
      <c r="I52" s="9">
        <v>23</v>
      </c>
      <c r="J52" s="9">
        <v>27</v>
      </c>
      <c r="K52" s="42">
        <v>0</v>
      </c>
      <c r="L52" s="43">
        <v>0</v>
      </c>
      <c r="M52" s="31"/>
    </row>
    <row r="53" spans="1:13" ht="12.75">
      <c r="A53" s="48"/>
      <c r="B53" s="5" t="s">
        <v>29</v>
      </c>
      <c r="C53" s="14">
        <v>20</v>
      </c>
      <c r="D53" s="6">
        <v>25</v>
      </c>
      <c r="E53" s="6">
        <v>22</v>
      </c>
      <c r="F53" s="6">
        <v>34</v>
      </c>
      <c r="G53" s="7">
        <v>24</v>
      </c>
      <c r="H53" s="6">
        <v>21</v>
      </c>
      <c r="I53" s="6">
        <v>26</v>
      </c>
      <c r="J53" s="6">
        <v>22</v>
      </c>
      <c r="K53" s="6">
        <v>9</v>
      </c>
      <c r="L53" s="7">
        <v>9</v>
      </c>
      <c r="M53" s="32"/>
    </row>
    <row r="54" spans="1:13" ht="12.75">
      <c r="A54" s="49"/>
      <c r="B54" s="27" t="s">
        <v>11</v>
      </c>
      <c r="C54" s="28">
        <f>C52-C53</f>
        <v>9</v>
      </c>
      <c r="D54" s="29">
        <f>D52-D53</f>
        <v>-25</v>
      </c>
      <c r="E54" s="29">
        <f>E52-E53</f>
        <v>-22</v>
      </c>
      <c r="F54" s="29">
        <f>F52-F53</f>
        <v>-34</v>
      </c>
      <c r="G54" s="30">
        <f>G52-G53</f>
        <v>1</v>
      </c>
      <c r="H54" s="28">
        <f>H52-H53</f>
        <v>7</v>
      </c>
      <c r="I54" s="29">
        <f>I52-I53</f>
        <v>-3</v>
      </c>
      <c r="J54" s="29">
        <f>J52-J53</f>
        <v>5</v>
      </c>
      <c r="K54" s="29">
        <f>K52-K53</f>
        <v>-9</v>
      </c>
      <c r="L54" s="30">
        <f>L52-L53</f>
        <v>-9</v>
      </c>
      <c r="M54" s="72">
        <f>AVERAGE(C54:L54)</f>
        <v>-8</v>
      </c>
    </row>
    <row r="55" spans="1:13" ht="12.75">
      <c r="A55" s="50" t="s">
        <v>3</v>
      </c>
      <c r="B55" s="2" t="str">
        <f>B52</f>
        <v>Waugh V0.5</v>
      </c>
      <c r="C55" s="15">
        <v>19774.15</v>
      </c>
      <c r="D55" s="3">
        <v>28359.94</v>
      </c>
      <c r="E55" s="3">
        <v>45458.97</v>
      </c>
      <c r="F55" s="3">
        <v>25190.54</v>
      </c>
      <c r="G55" s="4">
        <v>26322.72</v>
      </c>
      <c r="H55" s="16">
        <v>19534.31</v>
      </c>
      <c r="I55" s="3">
        <v>20341.61</v>
      </c>
      <c r="J55" s="3">
        <v>33885.19</v>
      </c>
      <c r="K55" s="3">
        <v>407.58</v>
      </c>
      <c r="L55" s="17">
        <v>524.02</v>
      </c>
      <c r="M55" s="32"/>
    </row>
    <row r="56" spans="1:13" ht="12.75">
      <c r="A56" s="51"/>
      <c r="B56" s="5" t="str">
        <f>B53</f>
        <v>Pascal P (V1.1)</v>
      </c>
      <c r="C56" s="14">
        <v>3984.72</v>
      </c>
      <c r="D56" s="6">
        <v>5293.43</v>
      </c>
      <c r="E56" s="6">
        <v>7925.04</v>
      </c>
      <c r="F56" s="6">
        <v>4032.75</v>
      </c>
      <c r="G56" s="7">
        <v>5949.23</v>
      </c>
      <c r="H56" s="6">
        <v>4126.23</v>
      </c>
      <c r="I56" s="6">
        <v>3438.35</v>
      </c>
      <c r="J56" s="6">
        <v>9514.86</v>
      </c>
      <c r="K56" s="6">
        <v>293.62</v>
      </c>
      <c r="L56" s="7">
        <v>339.31</v>
      </c>
      <c r="M56" s="32"/>
    </row>
    <row r="57" spans="1:15" ht="12.75">
      <c r="A57" s="51"/>
      <c r="B57" s="82" t="s">
        <v>28</v>
      </c>
      <c r="C57" s="79">
        <f>C55/C56</f>
        <v>4.962494227950772</v>
      </c>
      <c r="D57" s="80">
        <f>D55/D56</f>
        <v>5.357573444817443</v>
      </c>
      <c r="E57" s="80">
        <f>E55/E56</f>
        <v>5.736118682050816</v>
      </c>
      <c r="F57" s="80">
        <f>F55/F56</f>
        <v>6.246491847994545</v>
      </c>
      <c r="G57" s="81">
        <f>G55/G56</f>
        <v>4.424559144628801</v>
      </c>
      <c r="H57" s="80">
        <f>H55/H56</f>
        <v>4.7341786570307525</v>
      </c>
      <c r="I57" s="80">
        <f>I55/I56</f>
        <v>5.916096383439732</v>
      </c>
      <c r="J57" s="80">
        <f>J55/J56</f>
        <v>3.5612914956184327</v>
      </c>
      <c r="K57" s="80">
        <f>K55/K56</f>
        <v>1.3881207002247802</v>
      </c>
      <c r="L57" s="81">
        <f>L55/L56</f>
        <v>1.5443694556600158</v>
      </c>
      <c r="M57" s="83">
        <f>AVERAGE(C57:L57)</f>
        <v>4.387129403941609</v>
      </c>
      <c r="O57" s="18"/>
    </row>
    <row r="58" spans="1:13" ht="13.5" thickBot="1">
      <c r="A58" s="65"/>
      <c r="B58" s="66" t="s">
        <v>9</v>
      </c>
      <c r="C58" s="76">
        <f>C54/C57</f>
        <v>1.813604124576783</v>
      </c>
      <c r="D58" s="60">
        <f>D54/D57</f>
        <v>-4.666291607104952</v>
      </c>
      <c r="E58" s="60">
        <f>E54/E57</f>
        <v>-3.835346027417691</v>
      </c>
      <c r="F58" s="60">
        <f>F54/F57</f>
        <v>-5.443055210408351</v>
      </c>
      <c r="G58" s="77">
        <f>G54/G57</f>
        <v>0.22601121768571028</v>
      </c>
      <c r="H58" s="60">
        <f>H54/H57</f>
        <v>1.4786091753432804</v>
      </c>
      <c r="I58" s="60">
        <f>I54/I57</f>
        <v>-0.5070911299548069</v>
      </c>
      <c r="J58" s="60">
        <f>J54/J57</f>
        <v>1.4039850447939055</v>
      </c>
      <c r="K58" s="60">
        <f>K54/K57</f>
        <v>-6.483586044457531</v>
      </c>
      <c r="L58" s="77">
        <f>L54/L57</f>
        <v>-5.8276210831647655</v>
      </c>
      <c r="M58" s="70">
        <f>M54/M57</f>
        <v>-1.823515849068052</v>
      </c>
    </row>
    <row r="59" spans="3:12" ht="13.5" thickBot="1"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3" ht="12.75">
      <c r="A60" s="47" t="s">
        <v>8</v>
      </c>
      <c r="B60" s="34" t="s">
        <v>27</v>
      </c>
      <c r="C60" s="13">
        <v>35</v>
      </c>
      <c r="D60" s="9">
        <v>28</v>
      </c>
      <c r="E60" s="9">
        <v>33</v>
      </c>
      <c r="F60" s="9">
        <v>29</v>
      </c>
      <c r="G60" s="10">
        <v>27</v>
      </c>
      <c r="H60" s="9">
        <v>27</v>
      </c>
      <c r="I60" s="9">
        <v>32</v>
      </c>
      <c r="J60" s="9">
        <v>41</v>
      </c>
      <c r="K60" s="9">
        <v>35</v>
      </c>
      <c r="L60" s="10">
        <v>31</v>
      </c>
      <c r="M60" s="31"/>
    </row>
    <row r="61" spans="1:13" ht="12.75">
      <c r="A61" s="48"/>
      <c r="B61" s="5" t="s">
        <v>29</v>
      </c>
      <c r="C61" s="14">
        <v>14</v>
      </c>
      <c r="D61" s="6">
        <v>21</v>
      </c>
      <c r="E61" s="6">
        <v>16</v>
      </c>
      <c r="F61" s="6">
        <v>20</v>
      </c>
      <c r="G61" s="7">
        <v>22</v>
      </c>
      <c r="H61" s="6">
        <v>22</v>
      </c>
      <c r="I61" s="6">
        <v>17</v>
      </c>
      <c r="J61" s="6">
        <v>8</v>
      </c>
      <c r="K61" s="6">
        <v>14</v>
      </c>
      <c r="L61" s="7">
        <v>18</v>
      </c>
      <c r="M61" s="32"/>
    </row>
    <row r="62" spans="1:13" ht="12.75">
      <c r="A62" s="49"/>
      <c r="B62" s="27" t="s">
        <v>11</v>
      </c>
      <c r="C62" s="28">
        <f>C60-C61</f>
        <v>21</v>
      </c>
      <c r="D62" s="29">
        <f>D60-D61</f>
        <v>7</v>
      </c>
      <c r="E62" s="29">
        <f>E60-E61</f>
        <v>17</v>
      </c>
      <c r="F62" s="29">
        <f>F60-F61</f>
        <v>9</v>
      </c>
      <c r="G62" s="30">
        <f>G60-G61</f>
        <v>5</v>
      </c>
      <c r="H62" s="28">
        <f>H60-H61</f>
        <v>5</v>
      </c>
      <c r="I62" s="29">
        <f>I60-I61</f>
        <v>15</v>
      </c>
      <c r="J62" s="29">
        <f>J60-J61</f>
        <v>33</v>
      </c>
      <c r="K62" s="29">
        <f>K60-K61</f>
        <v>21</v>
      </c>
      <c r="L62" s="30">
        <f>L60-L61</f>
        <v>13</v>
      </c>
      <c r="M62" s="72">
        <f>AVERAGE(C62:L62)</f>
        <v>14.6</v>
      </c>
    </row>
    <row r="63" spans="1:13" ht="12.75">
      <c r="A63" s="50" t="s">
        <v>3</v>
      </c>
      <c r="B63" s="2" t="str">
        <f>B60</f>
        <v>Daniel D. V1.0</v>
      </c>
      <c r="C63" s="15">
        <v>583.18</v>
      </c>
      <c r="D63" s="3">
        <v>805.69</v>
      </c>
      <c r="E63" s="3">
        <v>1085.81</v>
      </c>
      <c r="F63" s="3">
        <v>605.26</v>
      </c>
      <c r="G63" s="4">
        <v>878.22</v>
      </c>
      <c r="H63" s="16">
        <v>703.93</v>
      </c>
      <c r="I63" s="3">
        <v>753.09</v>
      </c>
      <c r="J63" s="3">
        <v>528.46</v>
      </c>
      <c r="K63" s="3">
        <v>443.65</v>
      </c>
      <c r="L63" s="17">
        <v>625.6</v>
      </c>
      <c r="M63" s="32"/>
    </row>
    <row r="64" spans="1:13" ht="12.75">
      <c r="A64" s="51"/>
      <c r="B64" s="5" t="str">
        <f>B61</f>
        <v>Pascal P (V1.1)</v>
      </c>
      <c r="C64" s="14">
        <v>2323.99</v>
      </c>
      <c r="D64" s="6">
        <v>2791.28</v>
      </c>
      <c r="E64" s="6">
        <v>2907.25</v>
      </c>
      <c r="F64" s="6">
        <v>4473.58</v>
      </c>
      <c r="G64" s="7">
        <v>2237.99</v>
      </c>
      <c r="H64" s="6">
        <v>4538.67</v>
      </c>
      <c r="I64" s="6">
        <v>2268.9</v>
      </c>
      <c r="J64" s="6">
        <v>1506.96</v>
      </c>
      <c r="K64" s="6">
        <v>3259.27</v>
      </c>
      <c r="L64" s="7">
        <v>2990.46</v>
      </c>
      <c r="M64" s="32"/>
    </row>
    <row r="65" spans="1:13" ht="12.75">
      <c r="A65" s="51"/>
      <c r="B65" s="82" t="s">
        <v>28</v>
      </c>
      <c r="C65" s="79">
        <f>C63/C64</f>
        <v>0.2509391176381998</v>
      </c>
      <c r="D65" s="80">
        <f>D63/D64</f>
        <v>0.2886453526697429</v>
      </c>
      <c r="E65" s="80">
        <f>E63/E64</f>
        <v>0.3734835325479405</v>
      </c>
      <c r="F65" s="80">
        <f>F63/F64</f>
        <v>0.13529656337877047</v>
      </c>
      <c r="G65" s="81">
        <f>G63/G64</f>
        <v>0.3924146220492496</v>
      </c>
      <c r="H65" s="80">
        <f>H63/H64</f>
        <v>0.1550960964335367</v>
      </c>
      <c r="I65" s="80">
        <f>I63/I64</f>
        <v>0.3319185508396139</v>
      </c>
      <c r="J65" s="80">
        <f>J63/J64</f>
        <v>0.350679513722992</v>
      </c>
      <c r="K65" s="80">
        <f>K63/K64</f>
        <v>0.13611943778821636</v>
      </c>
      <c r="L65" s="81">
        <f>L63/L64</f>
        <v>0.2091985848331026</v>
      </c>
      <c r="M65" s="83">
        <f>AVERAGE(C65:L65)</f>
        <v>0.26237913719013645</v>
      </c>
    </row>
    <row r="66" spans="1:13" ht="13.5" thickBot="1">
      <c r="A66" s="65"/>
      <c r="B66" s="66" t="s">
        <v>9</v>
      </c>
      <c r="C66" s="76">
        <f>C62/C65</f>
        <v>83.68563736753661</v>
      </c>
      <c r="D66" s="60">
        <f>D62/D65</f>
        <v>24.251213245789327</v>
      </c>
      <c r="E66" s="60">
        <f>E62/E65</f>
        <v>45.517401755371566</v>
      </c>
      <c r="F66" s="60">
        <f>F62/F65</f>
        <v>66.52053662888676</v>
      </c>
      <c r="G66" s="77">
        <f>G62/G65</f>
        <v>12.741625105326682</v>
      </c>
      <c r="H66" s="60">
        <f>H62/H65</f>
        <v>32.23807764976631</v>
      </c>
      <c r="I66" s="60">
        <f>I62/I65</f>
        <v>45.191809743855316</v>
      </c>
      <c r="J66" s="60">
        <f>J62/J65</f>
        <v>94.10301631154675</v>
      </c>
      <c r="K66" s="60">
        <f>K62/K65</f>
        <v>154.27627634396487</v>
      </c>
      <c r="L66" s="77">
        <f>L62/L65</f>
        <v>62.14191176470588</v>
      </c>
      <c r="M66" s="70">
        <f>M62/M65</f>
        <v>55.64466807976398</v>
      </c>
    </row>
    <row r="67" spans="3:12" ht="12.75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 ht="12.75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 ht="12.75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ht="12.75">
      <c r="C70" s="1"/>
      <c r="D70" s="1"/>
      <c r="E70" s="1"/>
      <c r="F70" s="1"/>
      <c r="G70" s="1"/>
      <c r="H70" s="1"/>
      <c r="I70" s="1"/>
      <c r="J70" s="1"/>
      <c r="K70" s="1"/>
      <c r="L70" s="1"/>
    </row>
  </sheetData>
  <mergeCells count="19">
    <mergeCell ref="A1:M1"/>
    <mergeCell ref="A31:A33"/>
    <mergeCell ref="A60:A62"/>
    <mergeCell ref="A63:A65"/>
    <mergeCell ref="A52:A54"/>
    <mergeCell ref="A55:A57"/>
    <mergeCell ref="A36:A38"/>
    <mergeCell ref="A39:A41"/>
    <mergeCell ref="A44:A46"/>
    <mergeCell ref="A47:A49"/>
    <mergeCell ref="A12:A14"/>
    <mergeCell ref="A15:A17"/>
    <mergeCell ref="A4:A6"/>
    <mergeCell ref="A7:A9"/>
    <mergeCell ref="A28:A30"/>
    <mergeCell ref="C2:G2"/>
    <mergeCell ref="H2:L2"/>
    <mergeCell ref="A20:A22"/>
    <mergeCell ref="A23:A25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5" sqref="H5"/>
    </sheetView>
  </sheetViews>
  <sheetFormatPr defaultColWidth="11.421875" defaultRowHeight="12.75"/>
  <sheetData>
    <row r="1" spans="1:8" ht="12.75">
      <c r="A1" s="56" t="s">
        <v>26</v>
      </c>
      <c r="B1" s="56"/>
      <c r="C1" s="56"/>
      <c r="D1" s="56"/>
      <c r="E1" s="56"/>
      <c r="F1" s="56"/>
      <c r="G1" s="56"/>
      <c r="H1" s="56"/>
    </row>
    <row r="2" spans="3:8" ht="25.5" customHeight="1" thickBot="1">
      <c r="C2" s="21" t="s">
        <v>2</v>
      </c>
      <c r="D2" s="12" t="s">
        <v>4</v>
      </c>
      <c r="E2" s="12" t="s">
        <v>5</v>
      </c>
      <c r="F2" s="12" t="s">
        <v>6</v>
      </c>
      <c r="G2" s="22" t="s">
        <v>7</v>
      </c>
      <c r="H2" s="12" t="s">
        <v>10</v>
      </c>
    </row>
    <row r="3" spans="1:8" ht="12.75">
      <c r="A3" s="47" t="s">
        <v>8</v>
      </c>
      <c r="B3" s="8" t="s">
        <v>0</v>
      </c>
      <c r="C3" s="13">
        <v>18</v>
      </c>
      <c r="D3" s="9">
        <v>20</v>
      </c>
      <c r="E3" s="9">
        <v>20</v>
      </c>
      <c r="F3" s="9">
        <v>23</v>
      </c>
      <c r="G3" s="10">
        <v>18</v>
      </c>
      <c r="H3" s="31"/>
    </row>
    <row r="4" spans="1:8" ht="12.75">
      <c r="A4" s="48"/>
      <c r="B4" s="5" t="s">
        <v>25</v>
      </c>
      <c r="C4" s="14">
        <v>31</v>
      </c>
      <c r="D4" s="6">
        <v>29</v>
      </c>
      <c r="E4" s="6">
        <v>29</v>
      </c>
      <c r="F4" s="6">
        <v>26</v>
      </c>
      <c r="G4" s="7">
        <v>31</v>
      </c>
      <c r="H4" s="32"/>
    </row>
    <row r="5" spans="1:8" ht="13.5" thickBot="1">
      <c r="A5" s="55"/>
      <c r="B5" s="23" t="s">
        <v>11</v>
      </c>
      <c r="C5" s="24">
        <f>C4-C3</f>
        <v>13</v>
      </c>
      <c r="D5" s="25">
        <f>D4-D3</f>
        <v>9</v>
      </c>
      <c r="E5" s="25">
        <f>E4-E3</f>
        <v>9</v>
      </c>
      <c r="F5" s="25">
        <f>F4-F3</f>
        <v>3</v>
      </c>
      <c r="G5" s="26">
        <f>G4-G3</f>
        <v>13</v>
      </c>
      <c r="H5" s="33">
        <f>AVERAGE(C5:G5)</f>
        <v>9.4</v>
      </c>
    </row>
    <row r="6" spans="2:8" ht="13.5" thickBot="1">
      <c r="B6" s="18"/>
      <c r="C6" s="11"/>
      <c r="D6" s="11"/>
      <c r="E6" s="11"/>
      <c r="F6" s="11"/>
      <c r="G6" s="11"/>
      <c r="H6" s="1"/>
    </row>
    <row r="7" spans="1:8" ht="12.75">
      <c r="A7" s="47" t="s">
        <v>8</v>
      </c>
      <c r="B7" s="8" t="s">
        <v>1</v>
      </c>
      <c r="C7" s="13">
        <v>23</v>
      </c>
      <c r="D7" s="9">
        <v>16</v>
      </c>
      <c r="E7" s="9">
        <v>17</v>
      </c>
      <c r="F7" s="9">
        <v>22</v>
      </c>
      <c r="G7" s="10">
        <v>20</v>
      </c>
      <c r="H7" s="31"/>
    </row>
    <row r="8" spans="1:8" ht="12.75">
      <c r="A8" s="48"/>
      <c r="B8" s="5" t="s">
        <v>25</v>
      </c>
      <c r="C8" s="14">
        <v>26</v>
      </c>
      <c r="D8" s="6">
        <v>33</v>
      </c>
      <c r="E8" s="6">
        <v>32</v>
      </c>
      <c r="F8" s="6">
        <v>27</v>
      </c>
      <c r="G8" s="7">
        <v>29</v>
      </c>
      <c r="H8" s="32"/>
    </row>
    <row r="9" spans="1:8" ht="13.5" thickBot="1">
      <c r="A9" s="55"/>
      <c r="B9" s="23" t="s">
        <v>11</v>
      </c>
      <c r="C9" s="24">
        <f>C8-C7</f>
        <v>3</v>
      </c>
      <c r="D9" s="25">
        <f>D8-D7</f>
        <v>17</v>
      </c>
      <c r="E9" s="25">
        <f>E8-E7</f>
        <v>15</v>
      </c>
      <c r="F9" s="25">
        <f>F8-F7</f>
        <v>5</v>
      </c>
      <c r="G9" s="26">
        <f>G8-G7</f>
        <v>9</v>
      </c>
      <c r="H9" s="33">
        <f>AVERAGE(C9:G9)</f>
        <v>9.8</v>
      </c>
    </row>
  </sheetData>
  <mergeCells count="3">
    <mergeCell ref="A3:A5"/>
    <mergeCell ref="A7:A9"/>
    <mergeCell ref="A1:H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9"/>
  <sheetViews>
    <sheetView zoomScale="70" zoomScaleNormal="70" workbookViewId="0" topLeftCell="A1">
      <selection activeCell="C16" sqref="C16"/>
    </sheetView>
  </sheetViews>
  <sheetFormatPr defaultColWidth="11.421875" defaultRowHeight="12.75"/>
  <cols>
    <col min="1" max="1" width="7.28125" style="0" bestFit="1" customWidth="1"/>
    <col min="2" max="2" width="22.57421875" style="0" customWidth="1"/>
    <col min="3" max="12" width="8.57421875" style="0" bestFit="1" customWidth="1"/>
    <col min="13" max="13" width="5.8515625" style="0" bestFit="1" customWidth="1"/>
  </cols>
  <sheetData>
    <row r="2" ht="13.5" thickBot="1"/>
    <row r="3" spans="1:13" ht="12.75">
      <c r="A3" s="47" t="s">
        <v>8</v>
      </c>
      <c r="B3" s="34" t="s">
        <v>27</v>
      </c>
      <c r="C3" s="13">
        <v>30</v>
      </c>
      <c r="D3" s="9">
        <v>25</v>
      </c>
      <c r="E3" s="9">
        <v>24</v>
      </c>
      <c r="F3" s="9">
        <v>26</v>
      </c>
      <c r="G3" s="10">
        <v>34</v>
      </c>
      <c r="H3" s="9">
        <v>23</v>
      </c>
      <c r="I3" s="9">
        <v>28</v>
      </c>
      <c r="J3" s="9">
        <v>25</v>
      </c>
      <c r="K3" s="9">
        <v>26</v>
      </c>
      <c r="L3" s="10">
        <v>32</v>
      </c>
      <c r="M3" s="31"/>
    </row>
    <row r="4" spans="1:13" ht="12.75">
      <c r="A4" s="48"/>
      <c r="B4" s="35" t="s">
        <v>1</v>
      </c>
      <c r="C4" s="14">
        <v>19</v>
      </c>
      <c r="D4" s="6">
        <v>24</v>
      </c>
      <c r="E4" s="6">
        <v>25</v>
      </c>
      <c r="F4" s="6">
        <v>23</v>
      </c>
      <c r="G4" s="7">
        <v>15</v>
      </c>
      <c r="H4" s="6">
        <v>26</v>
      </c>
      <c r="I4" s="6">
        <v>21</v>
      </c>
      <c r="J4" s="6">
        <v>24</v>
      </c>
      <c r="K4" s="6">
        <v>23</v>
      </c>
      <c r="L4" s="7">
        <v>17</v>
      </c>
      <c r="M4" s="32"/>
    </row>
    <row r="5" spans="1:13" ht="12.75">
      <c r="A5" s="49"/>
      <c r="B5" s="27" t="s">
        <v>11</v>
      </c>
      <c r="C5" s="28">
        <f>C3-C4</f>
        <v>11</v>
      </c>
      <c r="D5" s="29">
        <f>D3-D4</f>
        <v>1</v>
      </c>
      <c r="E5" s="29">
        <f>E3-E4</f>
        <v>-1</v>
      </c>
      <c r="F5" s="29">
        <f>F3-F4</f>
        <v>3</v>
      </c>
      <c r="G5" s="30">
        <f>G3-G4</f>
        <v>19</v>
      </c>
      <c r="H5" s="28">
        <f>H3-H4</f>
        <v>-3</v>
      </c>
      <c r="I5" s="29">
        <f>I3-I4</f>
        <v>7</v>
      </c>
      <c r="J5" s="29">
        <f>J3-J4</f>
        <v>1</v>
      </c>
      <c r="K5" s="29">
        <f>K3-K4</f>
        <v>3</v>
      </c>
      <c r="L5" s="30">
        <f>L3-L4</f>
        <v>15</v>
      </c>
      <c r="M5" s="72">
        <f>AVERAGE(C5:L5)</f>
        <v>5.6</v>
      </c>
    </row>
    <row r="6" spans="1:13" ht="12.75">
      <c r="A6" s="50" t="s">
        <v>3</v>
      </c>
      <c r="B6" s="2" t="str">
        <f>B3</f>
        <v>Daniel D. V1.0</v>
      </c>
      <c r="C6" s="15">
        <v>309.24</v>
      </c>
      <c r="D6" s="3">
        <v>319.31</v>
      </c>
      <c r="E6" s="3">
        <v>279.28</v>
      </c>
      <c r="F6" s="3">
        <v>380.68</v>
      </c>
      <c r="G6" s="4">
        <v>381.26</v>
      </c>
      <c r="H6" s="16">
        <v>606.25</v>
      </c>
      <c r="I6" s="3">
        <v>381.91</v>
      </c>
      <c r="J6" s="3">
        <v>595.77</v>
      </c>
      <c r="K6" s="3">
        <v>435.68</v>
      </c>
      <c r="L6" s="17">
        <v>282.03</v>
      </c>
      <c r="M6" s="32"/>
    </row>
    <row r="7" spans="1:13" ht="12.75">
      <c r="A7" s="51"/>
      <c r="B7" s="5" t="str">
        <f>B4</f>
        <v>Paul Toth (V1.0)</v>
      </c>
      <c r="C7" s="14">
        <v>4946.23</v>
      </c>
      <c r="D7" s="6">
        <v>4894.03</v>
      </c>
      <c r="E7" s="6">
        <v>3746.02</v>
      </c>
      <c r="F7" s="6">
        <v>4683.15</v>
      </c>
      <c r="G7" s="7">
        <v>7437.99</v>
      </c>
      <c r="H7" s="6">
        <v>4242.96</v>
      </c>
      <c r="I7" s="6">
        <v>5023.99</v>
      </c>
      <c r="J7" s="6">
        <v>4197.26</v>
      </c>
      <c r="K7" s="6">
        <v>6340.53</v>
      </c>
      <c r="L7" s="7">
        <v>5898.77</v>
      </c>
      <c r="M7" s="32"/>
    </row>
    <row r="8" spans="1:13" ht="12.75">
      <c r="A8" s="51"/>
      <c r="B8" s="82" t="s">
        <v>28</v>
      </c>
      <c r="C8" s="79">
        <f>C6/C7</f>
        <v>0.06252034377697763</v>
      </c>
      <c r="D8" s="80">
        <f>D6/D7</f>
        <v>0.0652447982541995</v>
      </c>
      <c r="E8" s="80">
        <f>E6/E7</f>
        <v>0.07455379309240207</v>
      </c>
      <c r="F8" s="80">
        <f>F6/F7</f>
        <v>0.08128716782507502</v>
      </c>
      <c r="G8" s="81">
        <f>G6/G7</f>
        <v>0.051258471710771324</v>
      </c>
      <c r="H8" s="80">
        <f>H6/H7</f>
        <v>0.14288374153892566</v>
      </c>
      <c r="I8" s="80">
        <f>I6/I7</f>
        <v>0.07601726914265355</v>
      </c>
      <c r="J8" s="80">
        <f>J6/J7</f>
        <v>0.1419426006489948</v>
      </c>
      <c r="K8" s="80">
        <f>K6/K7</f>
        <v>0.06871349871382992</v>
      </c>
      <c r="L8" s="81">
        <f>L6/L7</f>
        <v>0.04781166243132042</v>
      </c>
      <c r="M8" s="83">
        <f>AVERAGE(C8:L8)</f>
        <v>0.08122333471351498</v>
      </c>
    </row>
    <row r="9" spans="1:13" ht="13.5" thickBot="1">
      <c r="A9" s="65"/>
      <c r="B9" s="66" t="s">
        <v>9</v>
      </c>
      <c r="C9" s="76">
        <f>C5/C8</f>
        <v>175.94273056525674</v>
      </c>
      <c r="D9" s="60">
        <f>D5/D8</f>
        <v>15.326892361654819</v>
      </c>
      <c r="E9" s="60">
        <f>E5/E8</f>
        <v>-13.413133772558007</v>
      </c>
      <c r="F9" s="60">
        <f>F5/F8</f>
        <v>36.906194178837865</v>
      </c>
      <c r="G9" s="77">
        <f>G5/G8</f>
        <v>370.6704348738394</v>
      </c>
      <c r="H9" s="60">
        <f>H5/H8</f>
        <v>-20.996090721649484</v>
      </c>
      <c r="I9" s="60">
        <f>I5/I8</f>
        <v>92.08433924222983</v>
      </c>
      <c r="J9" s="60">
        <f>J5/J8</f>
        <v>7.0451012974805725</v>
      </c>
      <c r="K9" s="60">
        <f>K5/K8</f>
        <v>43.65954370179948</v>
      </c>
      <c r="L9" s="77">
        <f>L5/L8</f>
        <v>313.73098606531227</v>
      </c>
      <c r="M9" s="70">
        <f>M5/M8</f>
        <v>68.9457040855551</v>
      </c>
    </row>
  </sheetData>
  <mergeCells count="2">
    <mergeCell ref="A3:A5"/>
    <mergeCell ref="A6:A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dcterms:created xsi:type="dcterms:W3CDTF">2004-12-26T17:07:10Z</dcterms:created>
  <cp:category/>
  <cp:version/>
  <cp:contentType/>
  <cp:contentStatus/>
</cp:coreProperties>
</file>